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wner\Documents\岩佐和裁\既製品の寸法\2024年\10月\ゆず色、白チェックしじら織のアシンメトリーの単衣の着物\"/>
    </mc:Choice>
  </mc:AlternateContent>
  <xr:revisionPtr revIDLastSave="0" documentId="13_ncr:1_{86C46796-A9E1-4765-8920-823E0D5EDAA0}" xr6:coauthVersionLast="47" xr6:coauthVersionMax="47" xr10:uidLastSave="{00000000-0000-0000-0000-000000000000}"/>
  <bookViews>
    <workbookView xWindow="-120" yWindow="-120" windowWidth="29040" windowHeight="15720" xr2:uid="{11FF1781-E67C-43D8-9E02-C8359B87724B}"/>
  </bookViews>
  <sheets>
    <sheet name="Sheet1" sheetId="1" r:id="rId1"/>
  </sheets>
  <definedNames>
    <definedName name="_xlnm.Print_Area" localSheetId="0">Sheet1!$A$45:$K$65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I38" i="1"/>
  <c r="H38" i="1"/>
  <c r="V38" i="1"/>
  <c r="C40" i="1"/>
  <c r="B40"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C60" i="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J38" i="1"/>
  <c r="B52" i="1"/>
  <c r="AV26" i="1"/>
  <c r="AS26" i="1" s="1"/>
  <c r="I48" i="1"/>
  <c r="AO24" i="1"/>
  <c r="K38"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50" i="1"/>
  <c r="C54" i="1"/>
  <c r="AS24" i="1"/>
  <c r="AW24" i="1" s="1"/>
  <c r="AO25" i="1" s="1"/>
  <c r="H50" i="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<sst xmlns="http://schemas.openxmlformats.org/spreadsheetml/2006/main" count="414" uniqueCount="191">
  <si>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</si>
  <si>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</si>
  <si>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</si>
  <si>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</si>
  <si>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</si>
  <si>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</si>
  <si>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</si>
  <si>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</si>
  <si>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</si>
  <si>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</si>
  <si>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</si>
  <si>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</si>
  <si>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</si>
  <si>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</si>
  <si>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</si>
  <si>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</si>
  <si>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</si>
  <si>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</si>
  <si>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</si>
  <si>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</si>
  <si>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</si>
  <si>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</si>
  <si>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</si>
  <si>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</si>
  <si>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</si>
  <si>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</si>
  <si>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</si>
  <si>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</si>
  <si>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</si>
  <si>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</si>
  <si>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</si>
  <si>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</si>
  <si>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</si>
  <si>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</si>
  <si>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</si>
  <si>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</si>
  <si>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</si>
  <si>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</si>
  <si>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</si>
  <si>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</si>
  <si>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</si>
  <si>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</si>
  <si>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</si>
  <si>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</si>
  <si>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</si>
  <si>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</si>
  <si>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</si>
  <si>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</si>
  <si>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</si>
  <si>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</si>
  <si>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</si>
  <si>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</si>
  <si>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</si>
  <si>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</si>
  <si>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</si>
  <si>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</si>
  <si>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</si>
  <si>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</si>
  <si>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</si>
  <si>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</si>
  <si>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</si>
  <si>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</si>
  <si>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</si>
  <si>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</si>
  <si>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</si>
  <si>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</si>
  <si>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</si>
  <si>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</si>
  <si>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</si>
  <si>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</si>
  <si>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</si>
  <si>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</si>
  <si>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</si>
  <si>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</si>
  <si>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</si>
  <si>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</si>
  <si>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</si>
  <si>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</si>
  <si>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</si>
  <si>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</si>
  <si>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</si>
  <si>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</si>
  <si>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</si>
  <si>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</si>
  <si>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</si>
  <si>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</si>
  <si>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</si>
  <si>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</si>
  <si>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</si>
  <si>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</si>
  <si>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</si>
  <si>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</si>
  <si>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</si>
  <si>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</si>
  <si>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</si>
  <si>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</si>
  <si>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</si>
  <si>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</si>
  <si>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</si>
  <si>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</si>
  <si>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</si>
  <si>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</si>
  <si>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</si>
  <si>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</si>
  <si>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</si>
  <si>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</si>
  <si>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</si>
  <si>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</si>
  <si>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</si>
  <si>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</si>
  <si>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</si>
  <si>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</si>
  <si>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</si>
  <si>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</si>
  <si>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</si>
  <si>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</si>
  <si>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</si>
  <si>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</si>
  <si>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</si>
  <si>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</si>
  <si>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</si>
  <si>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</si>
  <si>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</si>
  <si>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</si>
  <si>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</si>
  <si>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</si>
  <si>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</si>
  <si>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</si>
  <si>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</si>
  <si>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</si>
  <si>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</si>
  <si>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</si>
  <si>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</si>
  <si>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</si>
  <si>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</si>
  <si>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</si>
  <si>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</si>
  <si>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</si>
  <si>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</si>
  <si>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</si>
  <si>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</si>
  <si>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</si>
  <si>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</si>
  <si>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</si>
  <si>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</si>
  <si>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</si>
  <si>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</si>
  <si>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</si>
  <si>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</si>
  <si>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</si>
  <si>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</si>
  <si>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</si>
  <si>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</si>
  <si>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</si>
  <si>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</si>
  <si>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</si>
  <si>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</si>
  <si>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</si>
  <si>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</si>
  <si>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</si>
  <si>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</si>
  <si>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</si>
  <si>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</si>
  <si>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</si>
  <si>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</si>
  <si>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</si>
  <si>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</si>
  <si>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</si>
  <si>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</si>
  <si>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</si>
  <si>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</si>
  <si>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</si>
  <si>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</si>
  <si>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</si>
  <si>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</si>
  <si>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</si>
  <si>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</si>
  <si>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</si>
  <si>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</si>
  <si>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</si>
  <si>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</si>
  <si>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</si>
  <si>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</si>
  <si>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</si>
  <si>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</si>
  <si>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</si>
  <si>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</si>
  <si>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</si>
  <si>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</si>
  <si>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2024年10月4日更新</t>
  </si>
  <si>
    <t>ゆず色の縦縞と白地のチェックのしじら織のアシンメトリーの着物</t>
    <rPh sb="2" eb="3">
      <t>イロ</t>
    </rPh>
    <rPh sb="4" eb="6">
      <t>タテジマ</t>
    </rPh>
    <rPh sb="7" eb="8">
      <t>シロ</t>
    </rPh>
    <rPh sb="8" eb="9">
      <t>ジ</t>
    </rPh>
    <rPh sb="18" eb="19">
      <t>オリ</t>
    </rPh>
    <rPh sb="28" eb="30">
      <t>キモノ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</si>
</sst>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31" fontId="3"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election activeCell="P8" sqref="P8"/>
    </sheetView>
  </sheetViews>
  <sheetFormatPr defaultColWidth="9.375" defaultRowHeight="18.75" customHeight="1"/>
  <cols>
    <col min="1" max="4" width="9.375" style="1"/>
    <col min="5" max="5" width="9.375" style="1" customWidth="1"/>
    <col min="6" max="62" width="9.375" style="1"/>
    <col min="63" max="63" width="9.375" style="1" customWidth="1"/>
    <col min="64" max="16384" width="9.375" style="1"/>
  </cols>
  <sheetData>
    <row r="1" spans="1:65" ht="18.75" customHeight="1">
      <c r="B1" s="158" t="s">
        <v>190</v>
      </c>
      <c r="K1" s="1" t="s">
        <v>189</v>
      </c>
      <c r="N1" s="164"/>
    </row>
    <row r="2" spans="1:65" ht="18.75" customHeight="1">
      <c r="B2" s="160"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2">
        <f>(AS14+AV15-BH15)/3+AV15</f>
        <v>0</v>
      </c>
      <c r="BL15" s="163">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51">
        <v>211.6</v>
      </c>
      <c r="C17" s="154">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6"/>
      <c r="D18" s="157"/>
      <c r="E18" s="36" t="s">
        <v>179</v>
      </c>
      <c r="F18" s="33"/>
      <c r="H18" s="94">
        <f>(F17+J17)/2</f>
        <v>55.75</v>
      </c>
      <c r="I18" s="24">
        <f>(G17+K17)/2</f>
        <v>21.209000000000003</v>
      </c>
      <c r="J18" s="33" t="s">
        <v>1</v>
      </c>
      <c r="L18" s="32"/>
      <c r="M18" s="1" t="s">
        <v>180</v>
      </c>
      <c r="O18" s="33"/>
      <c r="P18" s="94">
        <f>(N17+R17)/2</f>
        <v>57.974999999999994</v>
      </c>
      <c r="Q18" s="24">
        <f>(O17+S17)/2</f>
        <v>21.918999999999997</v>
      </c>
      <c r="R18" s="33" t="s">
        <v>1</v>
      </c>
      <c r="T18" s="32"/>
      <c r="U18" s="1" t="s">
        <v>181</v>
      </c>
      <c r="X18" s="94">
        <f>(V17+Z17)/2</f>
        <v>61.778124999999996</v>
      </c>
      <c r="Y18" s="38">
        <f>(W17+AA17)/2</f>
        <v>23.353999999999999</v>
      </c>
      <c r="Z18" s="1" t="s">
        <v>1</v>
      </c>
      <c r="AB18" s="32"/>
      <c r="AC18" s="4" t="s">
        <v>182</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2">
        <v>238.1</v>
      </c>
      <c r="C19" s="153">
        <v>90</v>
      </c>
      <c r="D19" s="155"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183</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103</v>
      </c>
      <c r="AS24" s="116">
        <f>K38</f>
        <v>38.934000000000005</v>
      </c>
      <c r="AT24" s="22" t="s">
        <v>108</v>
      </c>
      <c r="AV24" s="15">
        <f>AN24-AR24</f>
        <v>77</v>
      </c>
      <c r="AW24" s="16">
        <f>AO24-AS24</f>
        <v>29.106000000000002</v>
      </c>
      <c r="AX24" s="1" t="s">
        <v>109</v>
      </c>
    </row>
    <row r="25" spans="1:59" ht="18.75" customHeight="1">
      <c r="B25" s="25"/>
      <c r="C25" s="25"/>
      <c r="D25" s="25"/>
      <c r="E25" s="25"/>
      <c r="F25" s="25"/>
      <c r="G25" s="25"/>
      <c r="H25" s="6" t="s">
        <v>187</v>
      </c>
      <c r="I25" s="25"/>
      <c r="J25" s="25"/>
      <c r="N25" s="25"/>
      <c r="O25" s="25"/>
      <c r="AM25" s="11" t="s">
        <v>110</v>
      </c>
      <c r="AN25" s="15">
        <f>AV24</f>
        <v>77</v>
      </c>
      <c r="AO25" s="16">
        <f>AW24</f>
        <v>29.106000000000002</v>
      </c>
      <c r="AP25" s="6" t="s">
        <v>111</v>
      </c>
      <c r="AS25" s="15">
        <f>W38</f>
        <v>77</v>
      </c>
      <c r="AT25" s="16">
        <f>X38</f>
        <v>29.106000000000002</v>
      </c>
      <c r="AU25" s="1" t="s">
        <v>112</v>
      </c>
      <c r="AW25" s="15">
        <f>AN25-AS25</f>
        <v>0</v>
      </c>
      <c r="AX25" s="16">
        <f>AO25-AT25</f>
        <v>0</v>
      </c>
      <c r="AY25" s="2" t="s">
        <v>113</v>
      </c>
      <c r="AZ25" s="15">
        <v>13</v>
      </c>
      <c r="BA25" s="16">
        <v>4.9139999999999997</v>
      </c>
      <c r="BB25" s="1" t="s">
        <v>114</v>
      </c>
      <c r="BE25" s="15">
        <f>J38</f>
        <v>103</v>
      </c>
      <c r="BF25" s="16">
        <f>K38</f>
        <v>38.934000000000005</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176</v>
      </c>
      <c r="O26" s="148" t="s">
        <v>178</v>
      </c>
      <c r="P26" s="77"/>
      <c r="AM26" s="1" t="s">
        <v>168</v>
      </c>
      <c r="AR26" s="1" t="s">
        <v>116</v>
      </c>
      <c r="AS26" s="15">
        <f>AV26+AY26</f>
        <v>105</v>
      </c>
      <c r="AT26" s="16">
        <f>AW26+AZ26</f>
        <v>39.690000000000005</v>
      </c>
      <c r="AU26" s="1" t="s">
        <v>153</v>
      </c>
      <c r="AV26" s="15">
        <f>H40</f>
        <v>103</v>
      </c>
      <c r="AW26" s="16">
        <f>I40</f>
        <v>38.934000000000005</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1" t="s">
        <v>175</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184</v>
      </c>
      <c r="F34" s="1" t="s">
        <v>169</v>
      </c>
      <c r="P34" s="1" t="s">
        <v>170</v>
      </c>
    </row>
    <row r="35" spans="1:51" ht="18.75" customHeight="1">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25"/>
      <c r="O36" s="25"/>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422</v>
      </c>
      <c r="C38" s="16">
        <f>C40-E38-E40</f>
        <v>159.51600000000002</v>
      </c>
      <c r="D38" s="13">
        <v>5</v>
      </c>
      <c r="E38" s="14">
        <v>1.89</v>
      </c>
      <c r="F38" s="13">
        <v>23</v>
      </c>
      <c r="G38" s="14">
        <v>8.6940000000000008</v>
      </c>
      <c r="H38" s="124">
        <f>W38</f>
        <v>77</v>
      </c>
      <c r="I38" s="16">
        <f>X38</f>
        <v>29.106000000000002</v>
      </c>
      <c r="J38" s="13">
        <f>H40+0</f>
        <v>103</v>
      </c>
      <c r="K38" s="14">
        <f>I40+0</f>
        <v>38.934000000000005</v>
      </c>
      <c r="L38" s="13">
        <v>5</v>
      </c>
      <c r="M38" s="125">
        <v>1.89</v>
      </c>
      <c r="N38" s="13">
        <v>60</v>
      </c>
      <c r="O38" s="125">
        <v>22.68</v>
      </c>
      <c r="P38" s="126">
        <v>35</v>
      </c>
      <c r="Q38" s="125">
        <v>13.23</v>
      </c>
      <c r="R38" s="18">
        <v>140</v>
      </c>
      <c r="S38" s="123">
        <v>52.92</v>
      </c>
      <c r="T38" s="78" t="s">
        <v>1</v>
      </c>
      <c r="U38" s="119">
        <f>K29</f>
        <v>77</v>
      </c>
      <c r="V38" s="31">
        <f>L29</f>
        <v>29.106000000000002</v>
      </c>
      <c r="W38" s="35">
        <f>U40</f>
        <v>77</v>
      </c>
      <c r="X38" s="142">
        <f>V40</f>
        <v>29.106000000000002</v>
      </c>
      <c r="Y38" s="25" t="s">
        <v>1</v>
      </c>
      <c r="Z38" s="34">
        <f>K27</f>
        <v>58</v>
      </c>
      <c r="AA38" s="31">
        <f>L27</f>
        <v>21.923999999999999</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3">
        <f>442-10</f>
        <v>432</v>
      </c>
      <c r="C40" s="125">
        <f>167.076-3.78</f>
        <v>163.29599999999999</v>
      </c>
      <c r="D40" s="13">
        <v>5</v>
      </c>
      <c r="E40" s="136">
        <v>1.89</v>
      </c>
      <c r="F40" s="137">
        <v>180</v>
      </c>
      <c r="G40" s="138">
        <v>68.040000000000006</v>
      </c>
      <c r="H40" s="13">
        <f>F40-H38</f>
        <v>103</v>
      </c>
      <c r="I40" s="125">
        <f>G40-I38</f>
        <v>38.934000000000005</v>
      </c>
      <c r="J40" s="137">
        <v>140</v>
      </c>
      <c r="K40" s="139">
        <v>52.92</v>
      </c>
      <c r="L40" s="126">
        <v>60</v>
      </c>
      <c r="M40" s="127">
        <v>22.68</v>
      </c>
      <c r="N40" s="126">
        <v>60</v>
      </c>
      <c r="O40" s="127">
        <v>22.68</v>
      </c>
      <c r="P40" s="13">
        <v>215</v>
      </c>
      <c r="Q40" s="125">
        <v>81.27</v>
      </c>
      <c r="R40" s="18">
        <v>105</v>
      </c>
      <c r="S40" s="128">
        <v>39.69</v>
      </c>
      <c r="T40" s="78" t="s">
        <v>1</v>
      </c>
      <c r="U40" s="141">
        <f>U38</f>
        <v>77</v>
      </c>
      <c r="V40" s="145">
        <f>V38</f>
        <v>29.106000000000002</v>
      </c>
      <c r="W40" s="34">
        <f>K28</f>
        <v>61</v>
      </c>
      <c r="X40" s="24">
        <f>L28</f>
        <v>23.058</v>
      </c>
      <c r="Y40" s="37" t="s">
        <v>1</v>
      </c>
      <c r="Z40" s="34">
        <f>K26</f>
        <v>56</v>
      </c>
      <c r="AA40" s="80">
        <f>L26</f>
        <v>21.167999999999999</v>
      </c>
      <c r="AB40" s="147">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422</v>
      </c>
      <c r="C48" s="24">
        <f>C38</f>
        <v>159.51600000000002</v>
      </c>
      <c r="D48" s="149" t="s">
        <v>1</v>
      </c>
      <c r="E48" s="35">
        <f>D38</f>
        <v>5</v>
      </c>
      <c r="F48" s="24">
        <f>E38</f>
        <v>1.89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432</v>
      </c>
      <c r="C50" s="24">
        <f>C40</f>
        <v>163.29599999999999</v>
      </c>
      <c r="D50" s="32" t="s">
        <v>5</v>
      </c>
      <c r="E50" s="35">
        <f>D40</f>
        <v>5</v>
      </c>
      <c r="F50" s="24">
        <f>E40</f>
        <v>1.89</v>
      </c>
      <c r="G50" s="149" t="s">
        <v>5</v>
      </c>
      <c r="H50" s="35">
        <f>H38</f>
        <v>77</v>
      </c>
      <c r="I50" s="24">
        <f>I38</f>
        <v>29.106000000000002</v>
      </c>
      <c r="J50" s="8" t="s">
        <v>5</v>
      </c>
    </row>
    <row r="51" spans="1:29" ht="18.75" customHeight="1">
      <c r="A51" s="27"/>
      <c r="B51" s="1" t="s">
        <v>9</v>
      </c>
      <c r="D51" s="39"/>
      <c r="E51" s="1" t="s">
        <v>10</v>
      </c>
      <c r="F51" s="33"/>
      <c r="G51" s="32"/>
      <c r="H51" s="1" t="s">
        <v>11</v>
      </c>
      <c r="J51" s="37"/>
    </row>
    <row r="52" spans="1:29" ht="18.75" customHeight="1">
      <c r="A52" s="27"/>
      <c r="B52" s="34">
        <f>H40</f>
        <v>103</v>
      </c>
      <c r="C52" s="24">
        <f>I40</f>
        <v>38.934000000000005</v>
      </c>
      <c r="D52" s="149" t="s">
        <v>5</v>
      </c>
      <c r="E52" s="35">
        <f>J40</f>
        <v>140</v>
      </c>
      <c r="F52" s="38">
        <f>K40</f>
        <v>52.92</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103</v>
      </c>
      <c r="C54" s="24">
        <f>K38</f>
        <v>38.934000000000005</v>
      </c>
      <c r="D54" s="149" t="s">
        <v>5</v>
      </c>
      <c r="E54" s="35">
        <f>L38</f>
        <v>5</v>
      </c>
      <c r="F54" s="24">
        <f>M38</f>
        <v>1.89</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140</v>
      </c>
      <c r="I58" s="24">
        <f>S38</f>
        <v>52.92</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9"/>
      <c r="I63" s="159"/>
      <c r="J63" s="159"/>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9"/>
      <c r="F65" s="159"/>
      <c r="G65" s="159"/>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0866141732283472" right="0.70866141732283472" top="0.74803149606299213" bottom="0.74803149606299213" header="0.31496062992125984" footer="0.31496062992125984"/>
  <pageSetup paperSize="9" scale="125" orientation="landscape"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cp:lastPrinted>2024-08-26T08:43:07Z</cp:lastPrinted>
  <dcterms:created xsi:type="dcterms:W3CDTF">2023-11-08T22:25:46Z</dcterms:created>
  <dcterms:modified xsi:type="dcterms:W3CDTF">2024-10-04T10:39:37Z</dcterms:modified>
</cp:coreProperties>
</file>