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wasa\Documents\岩佐和裁\既製品\2025年\8月\"/>
    </mc:Choice>
  </mc:AlternateContent>
  <xr:revisionPtr revIDLastSave="0" documentId="13_ncr:1_{24ED4ABF-3A63-44C6-97A9-89D4162CC165}"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 r="P36" i="1"/>
  <c r="O36" i="1"/>
  <c r="N36" i="1"/>
  <c r="B70" i="1"/>
  <c r="C70" i="1"/>
  <c r="H70" i="1"/>
  <c r="I70" i="1"/>
  <c r="F17" i="1"/>
  <c r="AW15" i="1"/>
  <c r="AV15" i="1"/>
  <c r="AB38" i="1"/>
  <c r="AB40" i="1"/>
  <c r="AX38" i="1"/>
  <c r="AW38" i="1"/>
  <c r="I58" i="1" l="1"/>
  <c r="H58" i="1"/>
  <c r="C58" i="1"/>
  <c r="B58" i="1"/>
  <c r="I56" i="1"/>
  <c r="H56" i="1"/>
  <c r="F56" i="1"/>
  <c r="E56" i="1"/>
  <c r="C56" i="1"/>
  <c r="B56" i="1"/>
  <c r="I54" i="1"/>
  <c r="H54" i="1"/>
  <c r="F54" i="1"/>
  <c r="E54" i="1"/>
  <c r="I52" i="1"/>
  <c r="H52" i="1"/>
  <c r="F50" i="1"/>
  <c r="E50" i="1"/>
  <c r="F48" i="1"/>
  <c r="E48" i="1"/>
  <c r="AC40" i="1" l="1"/>
  <c r="F64" i="1" s="1"/>
  <c r="E64" i="1"/>
  <c r="AA40" i="1"/>
  <c r="I62" i="1" s="1"/>
  <c r="Z40" i="1"/>
  <c r="H62" i="1" s="1"/>
  <c r="X40" i="1"/>
  <c r="F62" i="1" s="1"/>
  <c r="W40" i="1"/>
  <c r="E62" i="1" s="1"/>
  <c r="AC38" i="1"/>
  <c r="C64" i="1" s="1"/>
  <c r="B64" i="1"/>
  <c r="AA38" i="1"/>
  <c r="I60" i="1" s="1"/>
  <c r="Z38" i="1"/>
  <c r="H60" i="1" s="1"/>
  <c r="V38" i="1"/>
  <c r="C60" i="1" s="1"/>
  <c r="U38" i="1"/>
  <c r="B60" i="1" s="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B52" i="1"/>
  <c r="AV26" i="1"/>
  <c r="AS26" i="1" s="1"/>
  <c r="I48" i="1"/>
  <c r="AO24"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<sst xmlns="http://schemas.openxmlformats.org/spreadsheetml/2006/main" count="418" uniqueCount="195">
  <si>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</si>
  <si>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</si>
  <si>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</si>
  <si>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</si>
  <si>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</si>
  <si>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</si>
  <si>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</si>
  <si>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</si>
  <si>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</si>
  <si>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</si>
  <si>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</si>
  <si>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</si>
  <si>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</si>
  <si>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</si>
  <si>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</si>
  <si>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</si>
  <si>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</si>
  <si>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</si>
  <si>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</si>
  <si>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</si>
  <si>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</si>
  <si>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</si>
  <si>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</si>
  <si>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</si>
  <si>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</si>
  <si>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</si>
  <si>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</si>
  <si>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</si>
  <si>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</si>
  <si>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</si>
  <si>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</si>
  <si>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</si>
  <si>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</si>
  <si>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</si>
  <si>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</si>
  <si>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</si>
  <si>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</si>
  <si>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</si>
  <si>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</si>
  <si>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</si>
  <si>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</si>
  <si>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</si>
  <si>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</si>
  <si>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</si>
  <si>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</si>
  <si>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</si>
  <si>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</si>
  <si>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</si>
  <si>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</si>
  <si>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</si>
  <si>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</si>
  <si>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</si>
  <si>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</si>
  <si>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</si>
  <si>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</si>
  <si>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</si>
  <si>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</si>
  <si>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</si>
  <si>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</si>
  <si>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</si>
  <si>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</si>
  <si>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</si>
  <si>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</si>
  <si>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</si>
  <si>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</si>
  <si>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</si>
  <si>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</si>
  <si>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</si>
  <si>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</si>
  <si>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</si>
  <si>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</si>
  <si>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</si>
  <si>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</si>
  <si>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</si>
  <si>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</si>
  <si>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</si>
  <si>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</si>
  <si>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</si>
  <si>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</si>
  <si>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</si>
  <si>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</si>
  <si>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</si>
  <si>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</si>
  <si>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</si>
  <si>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</si>
  <si>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</si>
  <si>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</si>
  <si>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</si>
  <si>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</si>
  <si>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</si>
  <si>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</si>
  <si>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</si>
  <si>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</si>
  <si>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</si>
  <si>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</si>
  <si>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</si>
  <si>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</si>
  <si>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</si>
  <si>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</si>
  <si>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</si>
  <si>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</si>
  <si>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</si>
  <si>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</si>
  <si>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</si>
  <si>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</si>
  <si>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</si>
  <si>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</si>
  <si>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</si>
  <si>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</si>
  <si>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</si>
  <si>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</si>
  <si>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</si>
  <si>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</si>
  <si>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</si>
  <si>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</si>
  <si>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</si>
  <si>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</si>
  <si>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</si>
  <si>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</si>
  <si>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</si>
  <si>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</si>
  <si>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</si>
  <si>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</si>
  <si>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</si>
  <si>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</si>
  <si>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</si>
  <si>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</si>
  <si>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</si>
  <si>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</si>
  <si>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</si>
  <si>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</si>
  <si>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</si>
  <si>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</si>
  <si>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</si>
  <si>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</si>
  <si>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</si>
  <si>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</si>
  <si>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</si>
  <si>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</si>
  <si>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</si>
  <si>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</si>
  <si>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</si>
  <si>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</si>
  <si>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</si>
  <si>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</si>
  <si>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</si>
  <si>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</si>
  <si>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</si>
  <si>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</si>
  <si>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</si>
  <si>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</si>
  <si>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</si>
  <si>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</si>
  <si>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</si>
  <si>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</si>
  <si>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</si>
  <si>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</si>
  <si>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</si>
  <si>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</si>
  <si>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</si>
  <si>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</si>
  <si>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</si>
  <si>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</si>
  <si>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</si>
  <si>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</si>
  <si>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</si>
  <si>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</si>
  <si>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</si>
  <si>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</si>
  <si>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</si>
  <si>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</si>
  <si>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</si>
  <si>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</si>
  <si>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</si>
  <si>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</si>
  <si>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</si>
  <si>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</si>
  <si>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</si>
  <si>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</si>
  <si>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</si>
  <si>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</si>
  <si>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</si>
  <si>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</si>
  <si>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</si>
  <si>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</si>
  <si>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</si>
  <si>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</si>
  <si>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</si>
  <si>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</si>
  <si>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</si>
  <si>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</si>
  <si>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販売価格</t>
    <rPh sb="0" eb="4">
      <t>ハンバイカカク</t>
    </rPh>
    <phoneticPr fontId="2"/>
  </si>
  <si>
    <t>円</t>
    <rPh sb="0" eb="1">
      <t>エン</t>
    </rPh>
    <phoneticPr fontId="2"/>
  </si>
  <si>
    <t>2025年8月21日更新</t>
    <rPh sb="9" eb="10">
      <t>ヒ</t>
    </rPh>
    <phoneticPr fontId="2"/>
  </si>
  <si>
    <t>浅葱色、青藤色、霞色の高島ちぢみのトリコロールの浴衣</t>
    <rPh sb="4" eb="7">
      <t>アオフジイロ</t>
    </rPh>
    <rPh sb="8" eb="10">
      <t>カスミイロ</t>
    </rPh>
    <rPh sb="11" eb="13">
      <t>タカシマ</t>
    </rPh>
    <rPh sb="24" eb="26">
      <t>ユカタ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</si>
</sst>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7" xfId="0" applyBorder="1">
      <alignment vertical="center"/>
    </xf>
    <xf numFmtId="0" fontId="0" fillId="0" borderId="21" xfId="0" applyBorder="1">
      <alignment vertical="center"/>
    </xf>
    <xf numFmtId="0" fontId="17" fillId="0" borderId="17" xfId="0" applyFont="1" applyBorder="1">
      <alignment vertical="center"/>
    </xf>
    <xf numFmtId="0" fontId="14" fillId="0" borderId="86" xfId="0" applyFont="1" applyBorder="1">
      <alignment vertical="center"/>
    </xf>
    <xf numFmtId="0" fontId="14" fillId="0" borderId="22" xfId="0" applyFont="1" applyBorder="1">
      <alignment vertical="center"/>
    </xf>
    <xf numFmtId="0" fontId="14" fillId="0" borderId="82" xfId="0" applyFont="1" applyBorder="1">
      <alignment vertical="center"/>
    </xf>
    <xf numFmtId="0" fontId="14" fillId="0" borderId="1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59530</xdr:colOff>
      <xdr:row>34</xdr:row>
      <xdr:rowOff>0</xdr:rowOff>
    </xdr:from>
    <xdr:to>
      <xdr:col>16</xdr:col>
      <xdr:colOff>59530</xdr:colOff>
      <xdr:row>35</xdr:row>
      <xdr:rowOff>230981</xdr:rowOff>
    </xdr:to>
    <xdr:cxnSp macro="">
      <xdr:nvCxnSpPr>
        <xdr:cNvPr id="12" name="直線矢印コネクタ 11">
          <a:extLst>
            <a:ext uri="{FF2B5EF4-FFF2-40B4-BE49-F238E27FC236}">
              <a16:creationId xmlns:a16="http://schemas.microsoft.com/office/drawing/2014/main" id="{B927512D-5847-4A44-BA77-6F4C478EDE8D}"/>
            </a:ext>
          </a:extLst>
        </xdr:cNvPr>
        <xdr:cNvCxnSpPr/>
      </xdr:nvCxnSpPr>
      <xdr:spPr>
        <a:xfrm flipV="1">
          <a:off x="1148953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7" t="s">
        <v>194</v>
      </c>
      <c r="J1" s="1" t="s">
        <v>193</v>
      </c>
      <c r="L1" s="1" t="s">
        <v>191</v>
      </c>
      <c r="M1" s="1">
        <v>39000</v>
      </c>
      <c r="N1" s="1" t="s">
        <v>192</v>
      </c>
    </row>
    <row r="2" spans="1:65" ht="18.75" customHeight="1">
      <c r="B2" s="159"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1">
        <f>(AS14+AV15-BH15)/3+AV15</f>
        <v>1.7666666666666704</v>
      </c>
      <c r="BL15" s="162">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0">
        <v>224.9</v>
      </c>
      <c r="C17" s="153">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5"/>
      <c r="D18" s="156"/>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1">
        <v>243.4</v>
      </c>
      <c r="C19" s="152">
        <v>92</v>
      </c>
      <c r="D19" s="154"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L25" s="20"/>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65">
        <v>59</v>
      </c>
      <c r="L26" s="166">
        <v>22.302</v>
      </c>
      <c r="M26" s="78" t="s">
        <v>1</v>
      </c>
      <c r="N26" s="19" t="s">
        <v>176</v>
      </c>
      <c r="O26" s="147"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65">
        <v>61</v>
      </c>
      <c r="L27" s="166">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65">
        <v>63</v>
      </c>
      <c r="L28" s="166">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65">
        <v>78</v>
      </c>
      <c r="L29" s="167">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0"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4" spans="1:51" ht="18.75" customHeight="1">
      <c r="B34" s="21" t="s">
        <v>184</v>
      </c>
      <c r="F34" s="1" t="s">
        <v>169</v>
      </c>
      <c r="N34" s="25"/>
      <c r="P34" s="25" t="s">
        <v>170</v>
      </c>
    </row>
    <row r="35" spans="1:51" ht="18.75" customHeight="1">
      <c r="M35" s="27"/>
      <c r="N35" t="s">
        <v>189</v>
      </c>
      <c r="O35" s="163"/>
      <c r="P35" s="164" t="s">
        <v>190</v>
      </c>
      <c r="Q35" s="163"/>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5">
        <f>N38-5</f>
        <v>55</v>
      </c>
      <c r="O36" s="168">
        <f>O38-1.89</f>
        <v>20.79</v>
      </c>
      <c r="P36" s="165">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3"/>
      <c r="W37" s="95" t="s">
        <v>131</v>
      </c>
      <c r="X37" s="20"/>
      <c r="Y37" s="20"/>
      <c r="Z37" s="145" t="s">
        <v>23</v>
      </c>
      <c r="AA37" s="95"/>
      <c r="AB37" s="145" t="s">
        <v>27</v>
      </c>
      <c r="AC37" s="95"/>
      <c r="AM37" s="82" t="s">
        <v>125</v>
      </c>
      <c r="AN37" s="34">
        <f>(B23*0.83)/2</f>
        <v>178.94799999999998</v>
      </c>
      <c r="AO37" s="24">
        <f>(C23*0.83)/2</f>
        <v>67.644999999999996</v>
      </c>
      <c r="AP37" s="33" t="s">
        <v>126</v>
      </c>
      <c r="AQ37" s="33"/>
      <c r="AR37" s="37"/>
      <c r="AS37" s="29"/>
      <c r="AU37" s="36" t="s">
        <v>124</v>
      </c>
      <c r="AV37" s="33"/>
      <c r="AW37" s="140">
        <f>W38+13</f>
        <v>91</v>
      </c>
      <c r="AX37" s="38">
        <f>X38+4.914</f>
        <v>34.398000000000003</v>
      </c>
      <c r="AY37" s="42" t="s">
        <v>1</v>
      </c>
    </row>
    <row r="38" spans="1:51" ht="18.75" customHeight="1">
      <c r="A38" s="27"/>
      <c r="B38" s="34">
        <f>B40-D38-D40</f>
        <v>426</v>
      </c>
      <c r="C38" s="16">
        <f>C40-E38-E40</f>
        <v>161.02800000000002</v>
      </c>
      <c r="D38" s="13">
        <v>7</v>
      </c>
      <c r="E38" s="14">
        <v>2.6459999999999999</v>
      </c>
      <c r="F38" s="13">
        <v>23</v>
      </c>
      <c r="G38" s="14">
        <v>8.6940000000000008</v>
      </c>
      <c r="H38" s="124">
        <f>F40-J38</f>
        <v>78</v>
      </c>
      <c r="I38" s="16">
        <f>G40-K38</f>
        <v>29.484000000000009</v>
      </c>
      <c r="J38" s="13">
        <v>102</v>
      </c>
      <c r="K38" s="14">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1">
        <f>V40</f>
        <v>29.484000000000002</v>
      </c>
      <c r="Y38" s="25" t="s">
        <v>1</v>
      </c>
      <c r="Z38" s="34">
        <f>K27</f>
        <v>61</v>
      </c>
      <c r="AA38" s="31">
        <f>L27</f>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2"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436</v>
      </c>
      <c r="C40" s="125">
        <v>164.80799999999999</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216</v>
      </c>
      <c r="Q40" s="125">
        <v>81.647999999999996</v>
      </c>
      <c r="R40" s="18">
        <v>105</v>
      </c>
      <c r="S40" s="128">
        <v>39.69</v>
      </c>
      <c r="T40" s="78" t="s">
        <v>1</v>
      </c>
      <c r="U40" s="140">
        <f>U38</f>
        <v>78</v>
      </c>
      <c r="V40" s="144">
        <f>V38</f>
        <v>29.484000000000002</v>
      </c>
      <c r="W40" s="34">
        <f>K28</f>
        <v>63</v>
      </c>
      <c r="X40" s="24">
        <f>L28</f>
        <v>23.814</v>
      </c>
      <c r="Y40" s="37" t="s">
        <v>1</v>
      </c>
      <c r="Z40" s="34">
        <f>K26</f>
        <v>59</v>
      </c>
      <c r="AA40" s="80">
        <f>L26</f>
        <v>22.302</v>
      </c>
      <c r="AB40" s="146">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8"/>
      <c r="E47" s="4" t="s">
        <v>3</v>
      </c>
      <c r="F47" s="4"/>
      <c r="G47" s="149"/>
      <c r="H47" s="6" t="s">
        <v>4</v>
      </c>
      <c r="I47" s="6"/>
      <c r="J47" s="7"/>
    </row>
    <row r="48" spans="1:51" ht="18.75" customHeight="1">
      <c r="B48" s="34">
        <f>B38</f>
        <v>426</v>
      </c>
      <c r="C48" s="24">
        <f>C38</f>
        <v>161.02800000000002</v>
      </c>
      <c r="D48" s="148" t="s">
        <v>1</v>
      </c>
      <c r="E48" s="35">
        <f>D38</f>
        <v>7</v>
      </c>
      <c r="F48" s="24">
        <f>E38</f>
        <v>2.6459999999999999</v>
      </c>
      <c r="G48" s="148" t="s">
        <v>5</v>
      </c>
      <c r="H48" s="35">
        <f>F40</f>
        <v>180</v>
      </c>
      <c r="I48" s="24">
        <f>G40</f>
        <v>68.040000000000006</v>
      </c>
      <c r="J48" s="8" t="s">
        <v>5</v>
      </c>
    </row>
    <row r="49" spans="1:29" ht="18.75" customHeight="1">
      <c r="A49" s="27"/>
      <c r="B49" s="36" t="s">
        <v>6</v>
      </c>
      <c r="C49" s="33"/>
      <c r="D49" s="32"/>
      <c r="E49" s="1" t="s">
        <v>7</v>
      </c>
      <c r="F49" s="3"/>
      <c r="G49" s="148"/>
      <c r="H49" s="4" t="s">
        <v>8</v>
      </c>
      <c r="I49" s="4"/>
      <c r="J49" s="8"/>
      <c r="AC49" s="6"/>
    </row>
    <row r="50" spans="1:29" ht="18.75" customHeight="1">
      <c r="A50" s="27"/>
      <c r="B50" s="34">
        <f>B40</f>
        <v>436</v>
      </c>
      <c r="C50" s="24">
        <f>C40</f>
        <v>164.80799999999999</v>
      </c>
      <c r="D50" s="32" t="s">
        <v>5</v>
      </c>
      <c r="E50" s="35">
        <f>D40</f>
        <v>3</v>
      </c>
      <c r="F50" s="24">
        <f>E40</f>
        <v>1.1339999999999999</v>
      </c>
      <c r="G50" s="148"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8" t="s">
        <v>5</v>
      </c>
      <c r="E52" s="35">
        <f>J40</f>
        <v>130</v>
      </c>
      <c r="F52" s="38">
        <f>K40</f>
        <v>49.14</v>
      </c>
      <c r="G52" s="39" t="s">
        <v>1</v>
      </c>
      <c r="H52" s="35">
        <f>L40</f>
        <v>60</v>
      </c>
      <c r="I52" s="24">
        <f>M40</f>
        <v>22.68</v>
      </c>
      <c r="J52" s="8" t="s">
        <v>5</v>
      </c>
    </row>
    <row r="53" spans="1:29" ht="18.75" customHeight="1">
      <c r="A53" s="27"/>
      <c r="B53" s="4" t="s">
        <v>12</v>
      </c>
      <c r="C53" s="4"/>
      <c r="D53" s="148"/>
      <c r="E53" s="4" t="s">
        <v>13</v>
      </c>
      <c r="F53" s="4"/>
      <c r="G53" s="148"/>
      <c r="H53" s="4" t="s">
        <v>14</v>
      </c>
      <c r="I53" s="4"/>
      <c r="J53" s="8"/>
    </row>
    <row r="54" spans="1:29" ht="18.75" customHeight="1">
      <c r="A54" s="27"/>
      <c r="B54" s="34">
        <f>J38</f>
        <v>102</v>
      </c>
      <c r="C54" s="24">
        <f>K38</f>
        <v>38.555999999999997</v>
      </c>
      <c r="D54" s="148" t="s">
        <v>5</v>
      </c>
      <c r="E54" s="35">
        <f>L38</f>
        <v>5</v>
      </c>
      <c r="F54" s="24">
        <f>M38</f>
        <v>1.89</v>
      </c>
      <c r="G54" s="148" t="s">
        <v>5</v>
      </c>
      <c r="H54" s="35">
        <f>N38</f>
        <v>60</v>
      </c>
      <c r="I54" s="24">
        <f>O38</f>
        <v>22.68</v>
      </c>
      <c r="J54" s="8" t="s">
        <v>5</v>
      </c>
    </row>
    <row r="55" spans="1:29" ht="18.75" customHeight="1">
      <c r="A55" s="27"/>
      <c r="B55" s="4" t="s">
        <v>15</v>
      </c>
      <c r="C55" s="4"/>
      <c r="D55" s="148"/>
      <c r="E55" s="4" t="s">
        <v>16</v>
      </c>
      <c r="F55" s="4"/>
      <c r="G55" s="148"/>
      <c r="H55" s="4" t="s">
        <v>17</v>
      </c>
      <c r="I55" s="4"/>
      <c r="J55" s="8"/>
    </row>
    <row r="56" spans="1:29" ht="18.75" customHeight="1">
      <c r="A56" s="27"/>
      <c r="B56" s="34">
        <f>P38</f>
        <v>35</v>
      </c>
      <c r="C56" s="24">
        <f>Q38</f>
        <v>13.23</v>
      </c>
      <c r="D56" s="148" t="s">
        <v>5</v>
      </c>
      <c r="E56" s="35">
        <f>N40</f>
        <v>60</v>
      </c>
      <c r="F56" s="24">
        <f>O40</f>
        <v>22.68</v>
      </c>
      <c r="G56" s="148" t="s">
        <v>5</v>
      </c>
      <c r="H56" s="35">
        <f>F38</f>
        <v>23</v>
      </c>
      <c r="I56" s="24">
        <f>G38</f>
        <v>8.6940000000000008</v>
      </c>
      <c r="J56" s="8" t="s">
        <v>5</v>
      </c>
    </row>
    <row r="57" spans="1:29" ht="18.75" customHeight="1">
      <c r="A57" s="27"/>
      <c r="B57" s="4" t="s">
        <v>18</v>
      </c>
      <c r="C57" s="3"/>
      <c r="D57" s="148"/>
      <c r="E57" s="4" t="s">
        <v>19</v>
      </c>
      <c r="F57" s="4"/>
      <c r="G57" s="148"/>
      <c r="H57" s="4" t="s">
        <v>20</v>
      </c>
      <c r="I57" s="4"/>
      <c r="J57" s="8"/>
    </row>
    <row r="58" spans="1:29" ht="18.75" customHeight="1">
      <c r="A58" s="27"/>
      <c r="B58" s="34">
        <f>R40</f>
        <v>105</v>
      </c>
      <c r="C58" s="24">
        <f>S40</f>
        <v>39.69</v>
      </c>
      <c r="D58" s="149" t="s">
        <v>1</v>
      </c>
      <c r="E58" s="35">
        <f>P40</f>
        <v>216</v>
      </c>
      <c r="F58" s="24">
        <f>Q40</f>
        <v>81.647999999999996</v>
      </c>
      <c r="G58" s="149" t="s">
        <v>5</v>
      </c>
      <c r="H58" s="35">
        <f>R38</f>
        <v>130</v>
      </c>
      <c r="I58" s="24">
        <f>S38</f>
        <v>49.14</v>
      </c>
      <c r="J58" s="8" t="s">
        <v>5</v>
      </c>
    </row>
    <row r="59" spans="1:29" ht="18.75" customHeight="1">
      <c r="A59" s="27"/>
      <c r="B59" s="1" t="s">
        <v>21</v>
      </c>
      <c r="D59" s="148"/>
      <c r="E59" s="4" t="s">
        <v>22</v>
      </c>
      <c r="F59" s="4"/>
      <c r="G59" s="148"/>
      <c r="H59" s="4" t="s">
        <v>23</v>
      </c>
      <c r="I59" s="4"/>
      <c r="J59" s="8"/>
    </row>
    <row r="60" spans="1:29" ht="18.75" customHeight="1">
      <c r="A60" s="27"/>
      <c r="B60" s="34">
        <f>U38</f>
        <v>78</v>
      </c>
      <c r="C60" s="24">
        <f>V38</f>
        <v>29.484000000000002</v>
      </c>
      <c r="D60" s="148" t="s">
        <v>5</v>
      </c>
      <c r="E60" s="35">
        <f>W38</f>
        <v>78</v>
      </c>
      <c r="F60" s="24">
        <f>X38</f>
        <v>29.484000000000002</v>
      </c>
      <c r="G60" s="148" t="s">
        <v>1</v>
      </c>
      <c r="H60" s="35">
        <f>Z38</f>
        <v>61</v>
      </c>
      <c r="I60" s="24">
        <f>AA38</f>
        <v>23.058</v>
      </c>
      <c r="J60" s="8" t="s">
        <v>5</v>
      </c>
    </row>
    <row r="61" spans="1:29" ht="18.75" customHeight="1">
      <c r="A61" s="27"/>
      <c r="B61" s="4" t="s">
        <v>24</v>
      </c>
      <c r="C61" s="4"/>
      <c r="D61" s="148"/>
      <c r="E61" s="4" t="s">
        <v>25</v>
      </c>
      <c r="F61" s="4"/>
      <c r="G61" s="148"/>
      <c r="H61" s="9" t="s">
        <v>26</v>
      </c>
      <c r="I61" s="9"/>
      <c r="J61" s="10"/>
    </row>
    <row r="62" spans="1:29" ht="18.75" customHeight="1">
      <c r="A62" s="27"/>
      <c r="B62" s="34">
        <f>U40</f>
        <v>78</v>
      </c>
      <c r="C62" s="24">
        <f>V40</f>
        <v>29.484000000000002</v>
      </c>
      <c r="D62" s="148" t="s">
        <v>1</v>
      </c>
      <c r="E62" s="35">
        <f>W40</f>
        <v>63</v>
      </c>
      <c r="F62" s="24">
        <f>X40</f>
        <v>23.814</v>
      </c>
      <c r="G62" s="148" t="s">
        <v>5</v>
      </c>
      <c r="H62" s="35">
        <f>Z40</f>
        <v>59</v>
      </c>
      <c r="I62" s="24">
        <f>AA40</f>
        <v>22.302</v>
      </c>
      <c r="J62" s="8" t="s">
        <v>5</v>
      </c>
    </row>
    <row r="63" spans="1:29" ht="18.75" customHeight="1">
      <c r="A63" s="27"/>
      <c r="B63" s="4" t="s">
        <v>27</v>
      </c>
      <c r="C63" s="4"/>
      <c r="D63" s="148"/>
      <c r="E63" s="4" t="s">
        <v>28</v>
      </c>
      <c r="F63" s="4"/>
      <c r="G63" s="148"/>
      <c r="H63" s="158"/>
      <c r="I63" s="158"/>
      <c r="J63" s="158"/>
    </row>
    <row r="64" spans="1:29" ht="18.75" customHeight="1">
      <c r="B64" s="34">
        <f>AB38</f>
        <v>40</v>
      </c>
      <c r="C64" s="24">
        <f>AC38</f>
        <v>15.12</v>
      </c>
      <c r="D64" s="148" t="s">
        <v>5</v>
      </c>
      <c r="E64" s="34">
        <f>AB40</f>
        <v>38</v>
      </c>
      <c r="F64" s="24">
        <f>AC40</f>
        <v>14.364000000000001</v>
      </c>
      <c r="G64" s="148" t="s">
        <v>5</v>
      </c>
      <c r="H64" s="6"/>
      <c r="I64" s="6"/>
      <c r="J64" s="6"/>
    </row>
    <row r="65" spans="1:21" ht="18.75" customHeight="1">
      <c r="E65" s="158"/>
      <c r="F65" s="158"/>
      <c r="G65" s="158"/>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8"/>
      <c r="E67" s="4" t="s">
        <v>3</v>
      </c>
      <c r="F67" s="4"/>
      <c r="G67" s="148"/>
      <c r="H67" s="6" t="s">
        <v>4</v>
      </c>
      <c r="I67" s="6"/>
      <c r="J67" s="7"/>
      <c r="M67" s="3" t="s">
        <v>2</v>
      </c>
      <c r="N67" s="4"/>
      <c r="O67" s="4"/>
      <c r="P67" s="5" t="s">
        <v>3</v>
      </c>
      <c r="Q67" s="4"/>
      <c r="R67" s="148"/>
      <c r="S67" s="6" t="s">
        <v>4</v>
      </c>
      <c r="T67" s="6"/>
      <c r="U67" s="7"/>
    </row>
    <row r="68" spans="1:21" ht="18.75" customHeight="1">
      <c r="B68" s="34">
        <v>400</v>
      </c>
      <c r="C68" s="24">
        <v>151.19999999999999</v>
      </c>
      <c r="D68" s="148" t="s">
        <v>1</v>
      </c>
      <c r="E68" s="35">
        <v>5</v>
      </c>
      <c r="F68" s="24">
        <v>1.89</v>
      </c>
      <c r="G68" s="148" t="s">
        <v>5</v>
      </c>
      <c r="H68" s="35">
        <v>165</v>
      </c>
      <c r="I68" s="24">
        <v>62.37</v>
      </c>
      <c r="J68" s="8" t="s">
        <v>5</v>
      </c>
      <c r="M68" s="34">
        <v>420</v>
      </c>
      <c r="N68" s="24">
        <v>158.76</v>
      </c>
      <c r="O68" s="148" t="s">
        <v>1</v>
      </c>
      <c r="P68" s="35">
        <v>5</v>
      </c>
      <c r="Q68" s="24">
        <v>1.89</v>
      </c>
      <c r="R68" s="148" t="s">
        <v>5</v>
      </c>
      <c r="S68" s="35">
        <v>175</v>
      </c>
      <c r="T68" s="24">
        <v>66.150000000000006</v>
      </c>
      <c r="U68" s="8" t="s">
        <v>5</v>
      </c>
    </row>
    <row r="69" spans="1:21" ht="18.75" customHeight="1">
      <c r="A69" s="27"/>
      <c r="B69" s="36" t="s">
        <v>6</v>
      </c>
      <c r="C69" s="33"/>
      <c r="D69" s="32"/>
      <c r="E69" s="1" t="s">
        <v>7</v>
      </c>
      <c r="F69" s="3"/>
      <c r="G69" s="148"/>
      <c r="H69" s="4" t="s">
        <v>8</v>
      </c>
      <c r="I69" s="4"/>
      <c r="J69" s="8"/>
      <c r="L69" s="27"/>
      <c r="M69" s="36" t="s">
        <v>6</v>
      </c>
      <c r="N69" s="33"/>
      <c r="O69" s="32"/>
      <c r="P69" s="1" t="s">
        <v>7</v>
      </c>
      <c r="Q69" s="3"/>
      <c r="R69" s="148"/>
      <c r="S69" s="4" t="s">
        <v>8</v>
      </c>
      <c r="T69" s="4"/>
      <c r="U69" s="8"/>
    </row>
    <row r="70" spans="1:21" ht="18.75" customHeight="1">
      <c r="A70" s="27"/>
      <c r="B70" s="34">
        <f>B68+E68+E70</f>
        <v>410</v>
      </c>
      <c r="C70" s="24">
        <f>C68+F68+F70</f>
        <v>154.97999999999996</v>
      </c>
      <c r="D70" s="39" t="s">
        <v>5</v>
      </c>
      <c r="E70" s="35">
        <v>5</v>
      </c>
      <c r="F70" s="24">
        <v>1.89</v>
      </c>
      <c r="G70" s="148" t="s">
        <v>5</v>
      </c>
      <c r="H70" s="35">
        <f>H68-B74</f>
        <v>80</v>
      </c>
      <c r="I70" s="24">
        <f>I68-C74</f>
        <v>30.239999999999995</v>
      </c>
      <c r="J70" s="8" t="s">
        <v>5</v>
      </c>
      <c r="L70" s="27"/>
      <c r="M70" s="34">
        <f>M68+P68+P70</f>
        <v>430</v>
      </c>
      <c r="N70" s="24">
        <f>N68+Q68+Q70</f>
        <v>162.53999999999996</v>
      </c>
      <c r="O70" s="32" t="s">
        <v>5</v>
      </c>
      <c r="P70" s="35">
        <v>5</v>
      </c>
      <c r="Q70" s="24">
        <v>1.89</v>
      </c>
      <c r="R70" s="148"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8" t="s">
        <v>5</v>
      </c>
      <c r="E72" s="35">
        <v>130</v>
      </c>
      <c r="F72" s="38">
        <v>49.14</v>
      </c>
      <c r="G72" s="39" t="s">
        <v>1</v>
      </c>
      <c r="H72" s="35">
        <v>60</v>
      </c>
      <c r="I72" s="24">
        <v>22.68</v>
      </c>
      <c r="J72" s="8" t="s">
        <v>5</v>
      </c>
      <c r="L72" s="27"/>
      <c r="M72" s="34">
        <v>90</v>
      </c>
      <c r="N72" s="24">
        <v>34.020000000000003</v>
      </c>
      <c r="O72" s="148" t="s">
        <v>5</v>
      </c>
      <c r="P72" s="35">
        <v>130</v>
      </c>
      <c r="Q72" s="38">
        <v>49.14</v>
      </c>
      <c r="R72" s="39" t="s">
        <v>1</v>
      </c>
      <c r="S72" s="35">
        <v>60</v>
      </c>
      <c r="T72" s="24">
        <v>22.68</v>
      </c>
      <c r="U72" s="8" t="s">
        <v>5</v>
      </c>
    </row>
    <row r="73" spans="1:21" ht="18.75" customHeight="1">
      <c r="A73" s="27"/>
      <c r="B73" s="4" t="s">
        <v>12</v>
      </c>
      <c r="C73" s="4"/>
      <c r="D73" s="148"/>
      <c r="E73" s="4" t="s">
        <v>13</v>
      </c>
      <c r="F73" s="4"/>
      <c r="G73" s="148"/>
      <c r="H73" s="4" t="s">
        <v>14</v>
      </c>
      <c r="I73" s="4"/>
      <c r="J73" s="8"/>
      <c r="L73" s="27"/>
      <c r="M73" s="4" t="s">
        <v>12</v>
      </c>
      <c r="N73" s="4"/>
      <c r="O73" s="148"/>
      <c r="P73" s="4" t="s">
        <v>13</v>
      </c>
      <c r="Q73" s="4"/>
      <c r="R73" s="148"/>
      <c r="S73" s="4" t="s">
        <v>14</v>
      </c>
      <c r="T73" s="4"/>
      <c r="U73" s="8"/>
    </row>
    <row r="74" spans="1:21" ht="18.75" customHeight="1">
      <c r="A74" s="27"/>
      <c r="B74" s="34">
        <v>85</v>
      </c>
      <c r="C74" s="24">
        <v>32.130000000000003</v>
      </c>
      <c r="D74" s="148" t="s">
        <v>5</v>
      </c>
      <c r="E74" s="35">
        <v>5</v>
      </c>
      <c r="F74" s="24">
        <v>1.89</v>
      </c>
      <c r="G74" s="148" t="s">
        <v>5</v>
      </c>
      <c r="H74" s="35">
        <v>60</v>
      </c>
      <c r="I74" s="24">
        <v>22.68</v>
      </c>
      <c r="J74" s="8" t="s">
        <v>5</v>
      </c>
      <c r="L74" s="27"/>
      <c r="M74" s="34">
        <v>90</v>
      </c>
      <c r="N74" s="24">
        <v>34.020000000000003</v>
      </c>
      <c r="O74" s="148" t="s">
        <v>5</v>
      </c>
      <c r="P74" s="35">
        <v>5</v>
      </c>
      <c r="Q74" s="24">
        <v>1.89</v>
      </c>
      <c r="R74" s="148" t="s">
        <v>5</v>
      </c>
      <c r="S74" s="35">
        <v>60</v>
      </c>
      <c r="T74" s="24">
        <v>22.68</v>
      </c>
      <c r="U74" s="8" t="s">
        <v>5</v>
      </c>
    </row>
    <row r="75" spans="1:21" ht="18.75" customHeight="1">
      <c r="A75" s="27"/>
      <c r="B75" s="4" t="s">
        <v>15</v>
      </c>
      <c r="C75" s="4"/>
      <c r="D75" s="148"/>
      <c r="E75" s="4" t="s">
        <v>16</v>
      </c>
      <c r="F75" s="4"/>
      <c r="G75" s="148"/>
      <c r="H75" s="4" t="s">
        <v>17</v>
      </c>
      <c r="I75" s="4"/>
      <c r="J75" s="8"/>
      <c r="L75" s="27"/>
      <c r="M75" s="4" t="s">
        <v>15</v>
      </c>
      <c r="N75" s="4"/>
      <c r="O75" s="148"/>
      <c r="P75" s="4" t="s">
        <v>16</v>
      </c>
      <c r="Q75" s="4"/>
      <c r="R75" s="148"/>
      <c r="S75" s="4" t="s">
        <v>17</v>
      </c>
      <c r="T75" s="4"/>
      <c r="U75" s="8"/>
    </row>
    <row r="76" spans="1:21" ht="18.75" customHeight="1">
      <c r="A76" s="27"/>
      <c r="B76" s="34">
        <v>35</v>
      </c>
      <c r="C76" s="24">
        <v>13.23</v>
      </c>
      <c r="D76" s="148" t="s">
        <v>5</v>
      </c>
      <c r="E76" s="35">
        <v>60</v>
      </c>
      <c r="F76" s="24">
        <v>22.68</v>
      </c>
      <c r="G76" s="148" t="s">
        <v>5</v>
      </c>
      <c r="H76" s="35">
        <v>23</v>
      </c>
      <c r="I76" s="24">
        <v>8.6940000000000008</v>
      </c>
      <c r="J76" s="8" t="s">
        <v>5</v>
      </c>
      <c r="L76" s="27"/>
      <c r="M76" s="34">
        <v>35</v>
      </c>
      <c r="N76" s="24">
        <v>13.23</v>
      </c>
      <c r="O76" s="148" t="s">
        <v>5</v>
      </c>
      <c r="P76" s="35">
        <v>60</v>
      </c>
      <c r="Q76" s="24">
        <v>22.68</v>
      </c>
      <c r="R76" s="148" t="s">
        <v>5</v>
      </c>
      <c r="S76" s="35">
        <v>23</v>
      </c>
      <c r="T76" s="24">
        <v>8.6940000000000008</v>
      </c>
      <c r="U76" s="8" t="s">
        <v>5</v>
      </c>
    </row>
    <row r="77" spans="1:21" ht="18.75" customHeight="1">
      <c r="A77" s="27"/>
      <c r="B77" s="4" t="s">
        <v>18</v>
      </c>
      <c r="C77" s="3"/>
      <c r="D77" s="148"/>
      <c r="E77" s="4" t="s">
        <v>19</v>
      </c>
      <c r="F77" s="4"/>
      <c r="G77" s="148"/>
      <c r="H77" s="4" t="s">
        <v>20</v>
      </c>
      <c r="I77" s="4"/>
      <c r="J77" s="8"/>
      <c r="L77" s="27"/>
      <c r="M77" s="4" t="s">
        <v>18</v>
      </c>
      <c r="N77" s="3"/>
      <c r="O77" s="148"/>
      <c r="P77" s="4" t="s">
        <v>19</v>
      </c>
      <c r="Q77" s="4"/>
      <c r="R77" s="148"/>
      <c r="S77" s="4" t="s">
        <v>20</v>
      </c>
      <c r="T77" s="4"/>
      <c r="U77" s="8"/>
    </row>
    <row r="78" spans="1:21" ht="18.75" customHeight="1">
      <c r="A78" s="27"/>
      <c r="B78" s="34">
        <v>105</v>
      </c>
      <c r="C78" s="24">
        <v>39.69</v>
      </c>
      <c r="D78" s="149" t="s">
        <v>1</v>
      </c>
      <c r="E78" s="35">
        <v>200</v>
      </c>
      <c r="F78" s="24">
        <v>75.599999999999994</v>
      </c>
      <c r="G78" s="149" t="s">
        <v>5</v>
      </c>
      <c r="H78" s="35">
        <v>130</v>
      </c>
      <c r="I78" s="24">
        <v>49.14</v>
      </c>
      <c r="J78" s="8" t="s">
        <v>5</v>
      </c>
      <c r="L78" s="27"/>
      <c r="M78" s="34">
        <v>105</v>
      </c>
      <c r="N78" s="24">
        <v>39.69</v>
      </c>
      <c r="O78" s="149" t="s">
        <v>1</v>
      </c>
      <c r="P78" s="35">
        <v>210</v>
      </c>
      <c r="Q78" s="24">
        <v>79.38</v>
      </c>
      <c r="R78" s="149" t="s">
        <v>5</v>
      </c>
      <c r="S78" s="35">
        <v>130</v>
      </c>
      <c r="T78" s="24">
        <v>49.14</v>
      </c>
      <c r="U78" s="8" t="s">
        <v>5</v>
      </c>
    </row>
    <row r="79" spans="1:21" ht="18.75" customHeight="1">
      <c r="A79" s="27"/>
      <c r="B79" s="1" t="s">
        <v>21</v>
      </c>
      <c r="D79" s="148"/>
      <c r="E79" s="4" t="s">
        <v>22</v>
      </c>
      <c r="F79" s="4"/>
      <c r="G79" s="148"/>
      <c r="H79" s="4" t="s">
        <v>23</v>
      </c>
      <c r="I79" s="4"/>
      <c r="J79" s="8"/>
      <c r="L79" s="27"/>
      <c r="M79" s="1" t="s">
        <v>21</v>
      </c>
      <c r="O79" s="148"/>
      <c r="P79" s="4" t="s">
        <v>22</v>
      </c>
      <c r="Q79" s="4"/>
      <c r="R79" s="148"/>
      <c r="S79" s="4" t="s">
        <v>23</v>
      </c>
      <c r="T79" s="4"/>
      <c r="U79" s="8"/>
    </row>
    <row r="80" spans="1:21" ht="18.75" customHeight="1">
      <c r="A80" s="27"/>
      <c r="B80" s="34">
        <v>75</v>
      </c>
      <c r="C80" s="24">
        <v>28.35</v>
      </c>
      <c r="D80" s="148" t="s">
        <v>5</v>
      </c>
      <c r="E80" s="35">
        <v>75</v>
      </c>
      <c r="F80" s="24">
        <v>28.35</v>
      </c>
      <c r="G80" s="148" t="s">
        <v>1</v>
      </c>
      <c r="H80" s="35">
        <v>58</v>
      </c>
      <c r="I80" s="24">
        <v>21.923999999999999</v>
      </c>
      <c r="J80" s="8" t="s">
        <v>5</v>
      </c>
      <c r="L80" s="27"/>
      <c r="M80" s="34">
        <v>80</v>
      </c>
      <c r="N80" s="24">
        <v>30.24</v>
      </c>
      <c r="O80" s="148" t="s">
        <v>5</v>
      </c>
      <c r="P80" s="35">
        <v>80</v>
      </c>
      <c r="Q80" s="24">
        <v>30.24</v>
      </c>
      <c r="R80" s="148" t="s">
        <v>1</v>
      </c>
      <c r="S80" s="35">
        <v>63</v>
      </c>
      <c r="T80" s="24">
        <v>23.814</v>
      </c>
      <c r="U80" s="8" t="s">
        <v>5</v>
      </c>
    </row>
    <row r="81" spans="1:27" ht="18.75" customHeight="1">
      <c r="A81" s="27"/>
      <c r="B81" s="4" t="s">
        <v>24</v>
      </c>
      <c r="C81" s="4"/>
      <c r="D81" s="148"/>
      <c r="E81" s="4" t="s">
        <v>25</v>
      </c>
      <c r="F81" s="4"/>
      <c r="G81" s="148"/>
      <c r="H81" s="9" t="s">
        <v>26</v>
      </c>
      <c r="I81" s="9"/>
      <c r="J81" s="10"/>
      <c r="L81" s="27"/>
      <c r="M81" s="4" t="s">
        <v>24</v>
      </c>
      <c r="N81" s="4"/>
      <c r="O81" s="148"/>
      <c r="P81" s="4" t="s">
        <v>25</v>
      </c>
      <c r="Q81" s="4"/>
      <c r="R81" s="148"/>
      <c r="S81" s="9" t="s">
        <v>26</v>
      </c>
      <c r="T81" s="9"/>
      <c r="U81" s="10"/>
    </row>
    <row r="82" spans="1:27" ht="18.75" customHeight="1">
      <c r="A82" s="27"/>
      <c r="B82" s="34">
        <v>75</v>
      </c>
      <c r="C82" s="24">
        <v>28.35</v>
      </c>
      <c r="D82" s="148" t="s">
        <v>1</v>
      </c>
      <c r="E82" s="35">
        <v>60</v>
      </c>
      <c r="F82" s="24">
        <v>22.68</v>
      </c>
      <c r="G82" s="148" t="s">
        <v>5</v>
      </c>
      <c r="H82" s="35">
        <v>56</v>
      </c>
      <c r="I82" s="24">
        <v>21.167999999999999</v>
      </c>
      <c r="J82" s="8" t="s">
        <v>5</v>
      </c>
      <c r="L82" s="27"/>
      <c r="M82" s="34">
        <v>80</v>
      </c>
      <c r="N82" s="24">
        <v>30.24</v>
      </c>
      <c r="O82" s="148" t="s">
        <v>1</v>
      </c>
      <c r="P82" s="35">
        <v>65</v>
      </c>
      <c r="Q82" s="24">
        <v>24.57</v>
      </c>
      <c r="R82" s="148" t="s">
        <v>5</v>
      </c>
      <c r="S82" s="35">
        <v>61</v>
      </c>
      <c r="T82" s="24">
        <v>23.058</v>
      </c>
      <c r="U82" s="8" t="s">
        <v>5</v>
      </c>
    </row>
    <row r="83" spans="1:27" ht="18.75" customHeight="1">
      <c r="A83" s="27"/>
      <c r="B83" s="4" t="s">
        <v>27</v>
      </c>
      <c r="C83" s="4"/>
      <c r="D83" s="148"/>
      <c r="E83" s="4" t="s">
        <v>28</v>
      </c>
      <c r="F83" s="4"/>
      <c r="G83" s="148"/>
      <c r="H83" s="6"/>
      <c r="I83" s="6"/>
      <c r="L83" s="27"/>
      <c r="M83" s="4" t="s">
        <v>27</v>
      </c>
      <c r="N83" s="4"/>
      <c r="O83" s="148"/>
      <c r="P83" s="4" t="s">
        <v>28</v>
      </c>
      <c r="Q83" s="4"/>
      <c r="R83" s="148"/>
      <c r="S83" s="6"/>
      <c r="T83" s="6"/>
      <c r="U83" s="6"/>
    </row>
    <row r="84" spans="1:27" ht="18.75" customHeight="1">
      <c r="B84" s="34">
        <v>40</v>
      </c>
      <c r="C84" s="24">
        <v>15.12</v>
      </c>
      <c r="D84" s="148" t="s">
        <v>5</v>
      </c>
      <c r="E84" s="35">
        <v>38</v>
      </c>
      <c r="F84" s="24">
        <v>14.364000000000001</v>
      </c>
      <c r="G84" s="149" t="s">
        <v>5</v>
      </c>
      <c r="H84" s="6"/>
      <c r="I84" s="6"/>
      <c r="M84" s="34">
        <v>40</v>
      </c>
      <c r="N84" s="24">
        <v>15.12</v>
      </c>
      <c r="O84" s="148" t="s">
        <v>5</v>
      </c>
      <c r="P84" s="35">
        <v>38</v>
      </c>
      <c r="Q84" s="24">
        <v>14.364000000000001</v>
      </c>
      <c r="R84" s="149"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2025-09-26T07:25:43Z</dcterms:modified>
</cp:coreProperties>
</file>